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ouza\Desktop\Novas Logo\PORTAL DO FORNECEDOR\"/>
    </mc:Choice>
  </mc:AlternateContent>
  <xr:revisionPtr revIDLastSave="0" documentId="8_{87950B6A-E0CC-488D-8C6C-A04B753003EB}" xr6:coauthVersionLast="36" xr6:coauthVersionMax="36" xr10:uidLastSave="{00000000-0000-0000-0000-000000000000}"/>
  <bookViews>
    <workbookView xWindow="0" yWindow="0" windowWidth="14670" windowHeight="11580" xr2:uid="{00000000-000D-0000-FFFF-FFFF00000000}"/>
  </bookViews>
  <sheets>
    <sheet name="PLANILHA DE CUS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2" l="1"/>
  <c r="I24" i="2" s="1"/>
  <c r="J58" i="2" l="1"/>
  <c r="I58" i="2" s="1"/>
  <c r="J57" i="2"/>
  <c r="I57" i="2" s="1"/>
  <c r="J56" i="2"/>
  <c r="I56" i="2" s="1"/>
  <c r="J53" i="2"/>
  <c r="I53" i="2" s="1"/>
  <c r="J52" i="2"/>
  <c r="I52" i="2" s="1"/>
  <c r="J51" i="2"/>
  <c r="I51" i="2" s="1"/>
  <c r="J50" i="2"/>
  <c r="I50" i="2" s="1"/>
  <c r="J49" i="2"/>
  <c r="I49" i="2" s="1"/>
  <c r="J48" i="2"/>
  <c r="I48" i="2" s="1"/>
  <c r="J47" i="2"/>
  <c r="I47" i="2" s="1"/>
  <c r="J44" i="2"/>
  <c r="I44" i="2" s="1"/>
  <c r="J43" i="2"/>
  <c r="I43" i="2" s="1"/>
  <c r="J42" i="2"/>
  <c r="J41" i="2"/>
  <c r="I41" i="2" s="1"/>
  <c r="J40" i="2"/>
  <c r="I40" i="2" s="1"/>
  <c r="J39" i="2"/>
  <c r="I39" i="2" s="1"/>
  <c r="J38" i="2"/>
  <c r="I38" i="2" s="1"/>
  <c r="J35" i="2"/>
  <c r="I35" i="2" s="1"/>
  <c r="J34" i="2"/>
  <c r="I34" i="2" s="1"/>
  <c r="J22" i="2"/>
  <c r="I22" i="2" s="1"/>
  <c r="J23" i="2"/>
  <c r="I23" i="2" s="1"/>
  <c r="J25" i="2"/>
  <c r="I25" i="2" s="1"/>
  <c r="J26" i="2"/>
  <c r="I26" i="2" s="1"/>
  <c r="J27" i="2"/>
  <c r="I27" i="2" s="1"/>
  <c r="J28" i="2"/>
  <c r="I28" i="2" s="1"/>
  <c r="J29" i="2"/>
  <c r="I29" i="2" s="1"/>
  <c r="J30" i="2"/>
  <c r="I30" i="2" s="1"/>
  <c r="J31" i="2"/>
  <c r="I31" i="2" s="1"/>
  <c r="J21" i="2"/>
  <c r="I21" i="2" s="1"/>
  <c r="I59" i="2" l="1"/>
  <c r="I54" i="2"/>
  <c r="I36" i="2"/>
  <c r="J59" i="2"/>
  <c r="I42" i="2"/>
  <c r="I32" i="2"/>
  <c r="J36" i="2"/>
  <c r="I45" i="2" l="1"/>
  <c r="I61" i="2" s="1"/>
  <c r="J32" i="2" l="1"/>
  <c r="J54" i="2"/>
  <c r="J45" i="2" l="1"/>
  <c r="J6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Andreia Magali Pereira dos Santos</author>
  </authors>
  <commentList>
    <comment ref="F2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Andreia Magali Pereira dos Santos:</t>
        </r>
        <r>
          <rPr>
            <sz val="8"/>
            <color indexed="81"/>
            <rFont val="Tahoma"/>
            <family val="2"/>
          </rPr>
          <t xml:space="preserve">
Número de pessoas que foram atendidas /  número de procedimentos realizados</t>
        </r>
      </text>
    </comment>
    <comment ref="G2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Andreia Magali Pereira dos Santos:</t>
        </r>
        <r>
          <rPr>
            <sz val="8"/>
            <color indexed="81"/>
            <rFont val="Tahoma"/>
            <family val="2"/>
          </rPr>
          <t xml:space="preserve">
Custo determinado estimado (anualmente será revisado)</t>
        </r>
      </text>
    </comment>
    <comment ref="F3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Andreia Magali Pereira dos Santos:</t>
        </r>
        <r>
          <rPr>
            <sz val="8"/>
            <color indexed="81"/>
            <rFont val="Tahoma"/>
            <family val="2"/>
          </rPr>
          <t xml:space="preserve">
Quantidade de vezes que houve o deslocamento </t>
        </r>
      </text>
    </comment>
    <comment ref="G3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Andreia Magali Pereira dos Santos:</t>
        </r>
        <r>
          <rPr>
            <sz val="8"/>
            <color indexed="81"/>
            <rFont val="Tahoma"/>
            <family val="2"/>
          </rPr>
          <t xml:space="preserve">
Valor do aluguel, do serviço prestado, combustível, etc.
</t>
        </r>
      </text>
    </comment>
    <comment ref="F37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Andreia Magali Pereira dos Santos:</t>
        </r>
        <r>
          <rPr>
            <sz val="8"/>
            <color indexed="81"/>
            <rFont val="Tahoma"/>
            <family val="2"/>
          </rPr>
          <t xml:space="preserve">
Número de pessoas que participaram da investigação, do treinamento, que ficou em extra, etc.
</t>
        </r>
      </text>
    </comment>
    <comment ref="G37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Andreia Magali Pereira dos Santos:</t>
        </r>
        <r>
          <rPr>
            <sz val="8"/>
            <color indexed="81"/>
            <rFont val="Tahoma"/>
            <family val="2"/>
          </rPr>
          <t xml:space="preserve">
Custo determinado estimado (anualmente será revisado)
</t>
        </r>
      </text>
    </comment>
  </commentList>
</comments>
</file>

<file path=xl/sharedStrings.xml><?xml version="1.0" encoding="utf-8"?>
<sst xmlns="http://schemas.openxmlformats.org/spreadsheetml/2006/main" count="85" uniqueCount="64">
  <si>
    <t>Função do Acidentado:</t>
  </si>
  <si>
    <t>a) Curativos</t>
  </si>
  <si>
    <t>Descrição das Perdas</t>
  </si>
  <si>
    <t>Custo em R$</t>
  </si>
  <si>
    <t>Total U$</t>
  </si>
  <si>
    <t>Quantidade</t>
  </si>
  <si>
    <t>Total em R$</t>
  </si>
  <si>
    <t>b) Consultas</t>
  </si>
  <si>
    <t>Raio-x</t>
  </si>
  <si>
    <t>Tomografia
Ressonância</t>
  </si>
  <si>
    <t>1 diária</t>
  </si>
  <si>
    <t>TOTAL DO CUSTO MÉDICO</t>
  </si>
  <si>
    <t>1. Custos Médicos</t>
  </si>
  <si>
    <t>2. Custos com Transporte</t>
  </si>
  <si>
    <t>TOTAL DO CUSTO c/ TRANSPORTE</t>
  </si>
  <si>
    <t>3. Custo com Homem-Hora</t>
  </si>
  <si>
    <t>a) Com Investigação  (hora-homem dos participantes X nº de horas de investigação</t>
  </si>
  <si>
    <t>c) Com horas-extras</t>
  </si>
  <si>
    <t>d) Com hora de interrupção do trabalho para observação e comentário do ocorrido ou prestação de socorro durante o evento</t>
  </si>
  <si>
    <t>e) Com período de afastamento
Remuneração mensal do acidentado</t>
  </si>
  <si>
    <t>TOTAL DO CUSTO c/ homem-hora</t>
  </si>
  <si>
    <t xml:space="preserve">a) Com aquisição de materiais </t>
  </si>
  <si>
    <t xml:space="preserve">b) Com equipamento para reposição </t>
  </si>
  <si>
    <t xml:space="preserve">c) Com reparo a equipamentos/instalações  </t>
  </si>
  <si>
    <t xml:space="preserve">d) Com danos ao meio ambiente  </t>
  </si>
  <si>
    <t xml:space="preserve">e) Com perda de produto </t>
  </si>
  <si>
    <t xml:space="preserve">f) Com perda de produção  </t>
  </si>
  <si>
    <t xml:space="preserve">g) Outros custos  </t>
  </si>
  <si>
    <t>TOTAL DO CUSTO c/ PERDAS MATERIAIS</t>
  </si>
  <si>
    <t>5. Indenização Recebida pela Empresa</t>
  </si>
  <si>
    <t xml:space="preserve">a) Indenizações pagas por seguradoras </t>
  </si>
  <si>
    <t xml:space="preserve">b) Indenizações pagas por terceiros </t>
  </si>
  <si>
    <t xml:space="preserve">c) Outras Indenizações recebidas </t>
  </si>
  <si>
    <t>Área Envolvida:</t>
  </si>
  <si>
    <t>I. Número da Ocorrência:</t>
  </si>
  <si>
    <t xml:space="preserve">Terminal onde ocorreu a perda: </t>
  </si>
  <si>
    <t>Empresa Contratada Envolvida:</t>
  </si>
  <si>
    <t>Outros/Laboratórios</t>
  </si>
  <si>
    <t>a) Deslocamento do Terminal (Ambulância)</t>
  </si>
  <si>
    <t>CUSTO TOTAL</t>
  </si>
  <si>
    <t>c) Tratamento (suturas)</t>
  </si>
  <si>
    <t>d) Tratamento (remédios)</t>
  </si>
  <si>
    <t>e) Exames</t>
  </si>
  <si>
    <t>Eletrocardiograma
Eletroencefalograma</t>
  </si>
  <si>
    <t>f) Hospital com UTI</t>
  </si>
  <si>
    <t>g) Hospital sem UTI</t>
  </si>
  <si>
    <t xml:space="preserve">Data da Perda: </t>
  </si>
  <si>
    <t>Nome do Acidentado (se acidente pessoal):</t>
  </si>
  <si>
    <t>Matrícula do Acidentado:</t>
  </si>
  <si>
    <t>TOTAL DE  INDENIZAÇÕES RECEBIDAS</t>
  </si>
  <si>
    <t xml:space="preserve">b) Com treinamento  /capacitação (readaptação)  </t>
  </si>
  <si>
    <t>b) Outros (Taxi ou Frota)</t>
  </si>
  <si>
    <t xml:space="preserve">FICHA PARA CÁLCULO DOS CUSTOS 
DE PERDAS COM ACIDENTES </t>
  </si>
  <si>
    <t>4. Custos com Perdas Materiais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</si>
  <si>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 Os valores fixados nesta da planilha são valores aproximados para efeito de existência de critério  a ser usado por todos os Terminais e para termos uma base de avaliação se o custo com os nossos acidentes estão aumentando ou diminuindo
</t>
    </r>
  </si>
  <si>
    <t>(    ) TIER 1     (    ) TIER 2</t>
  </si>
  <si>
    <t>(    ) Incid. Patrimonial</t>
  </si>
  <si>
    <r>
      <t xml:space="preserve">Tipo de Perda:         </t>
    </r>
    <r>
      <rPr>
        <sz val="11"/>
        <color rgb="FF000000"/>
        <rFont val="Calibri"/>
        <family val="2"/>
      </rPr>
      <t>(    )  APS</t>
    </r>
  </si>
  <si>
    <t>(    ) ASA                  (    )   ACA</t>
  </si>
  <si>
    <t>II. Cálculo dos Custos com Perdas</t>
  </si>
  <si>
    <t>Equipamento, veículo ou produto envolvidos:</t>
  </si>
  <si>
    <t>h) Outros Custos</t>
  </si>
  <si>
    <t>f) Com período de afastamento
Dias de afastamento</t>
  </si>
  <si>
    <t>g) Outros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</si>
</sst>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 &quot;#,##0.00"/>
    <numFmt numFmtId="165" formatCode="[$$-409]#,##0.00"/>
    <numFmt numFmtId="166" formatCode="_([$R$ -416]* #,##0.00_);_([$R$ -416]* \(#,##0.00\);_([$R$ -416]* &quot;-&quot;??_);_(@_)"/>
    <numFmt numFmtId="167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color indexed="8"/>
      <name val="Calibri"/>
      <family val="2"/>
    </font>
    <font>
      <b/>
      <sz val="12"/>
      <color indexed="9"/>
      <name val="Calibri"/>
      <family val="2"/>
    </font>
    <font>
      <sz val="8"/>
      <name val="Calibri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indexed="9"/>
      <name val="Calibri"/>
      <family val="2"/>
    </font>
    <font>
      <b/>
      <sz val="12"/>
      <color indexed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91919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165" fontId="0" fillId="0" borderId="17" xfId="0" applyNumberForma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167" fontId="8" fillId="4" borderId="21" xfId="0" applyNumberFormat="1" applyFont="1" applyFill="1" applyBorder="1" applyAlignment="1">
      <alignment vertical="center"/>
    </xf>
    <xf numFmtId="0" fontId="14" fillId="2" borderId="1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1" fillId="0" borderId="17" xfId="0" applyFont="1" applyBorder="1" applyAlignment="1">
      <alignment horizontal="left" vertical="center" wrapText="1"/>
    </xf>
    <xf numFmtId="0" fontId="2" fillId="0" borderId="54" xfId="0" applyFont="1" applyFill="1" applyBorder="1" applyAlignment="1"/>
    <xf numFmtId="0" fontId="2" fillId="0" borderId="51" xfId="0" applyFont="1" applyFill="1" applyBorder="1" applyAlignment="1"/>
    <xf numFmtId="0" fontId="0" fillId="0" borderId="51" xfId="0" applyFill="1" applyBorder="1" applyAlignment="1"/>
    <xf numFmtId="0" fontId="0" fillId="0" borderId="5" xfId="0" applyFill="1" applyBorder="1" applyAlignment="1"/>
    <xf numFmtId="0" fontId="0" fillId="0" borderId="5" xfId="0" applyFill="1" applyBorder="1"/>
    <xf numFmtId="0" fontId="0" fillId="0" borderId="6" xfId="0" applyFill="1" applyBorder="1"/>
    <xf numFmtId="167" fontId="3" fillId="6" borderId="19" xfId="0" applyNumberFormat="1" applyFont="1" applyFill="1" applyBorder="1" applyAlignment="1">
      <alignment horizontal="center" vertical="center"/>
    </xf>
    <xf numFmtId="167" fontId="3" fillId="6" borderId="2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6" xfId="0" applyFont="1" applyFill="1" applyBorder="1" applyAlignment="1">
      <alignment horizontal="center" vertical="center" textRotation="90" wrapText="1"/>
    </xf>
    <xf numFmtId="0" fontId="0" fillId="5" borderId="11" xfId="0" applyFill="1" applyBorder="1" applyAlignment="1">
      <alignment horizontal="justify" vertical="top"/>
    </xf>
    <xf numFmtId="166" fontId="0" fillId="0" borderId="28" xfId="0" applyNumberFormat="1" applyBorder="1" applyAlignment="1">
      <alignment horizontal="center"/>
    </xf>
    <xf numFmtId="166" fontId="0" fillId="0" borderId="41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6" fontId="3" fillId="6" borderId="44" xfId="0" applyNumberFormat="1" applyFont="1" applyFill="1" applyBorder="1" applyAlignment="1">
      <alignment horizontal="center" vertical="center"/>
    </xf>
    <xf numFmtId="166" fontId="3" fillId="6" borderId="55" xfId="0" applyNumberFormat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0" fillId="0" borderId="28" xfId="0" applyBorder="1" applyAlignment="1">
      <alignment horizontal="center"/>
    </xf>
    <xf numFmtId="0" fontId="0" fillId="0" borderId="41" xfId="0" applyBorder="1" applyAlignment="1">
      <alignment horizontal="center"/>
    </xf>
    <xf numFmtId="166" fontId="9" fillId="4" borderId="21" xfId="0" applyNumberFormat="1" applyFont="1" applyFill="1" applyBorder="1" applyAlignment="1">
      <alignment horizontal="center" vertical="center"/>
    </xf>
    <xf numFmtId="166" fontId="9" fillId="4" borderId="26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0" fillId="0" borderId="40" xfId="0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textRotation="90" wrapText="1"/>
    </xf>
    <xf numFmtId="0" fontId="5" fillId="2" borderId="31" xfId="0" applyFont="1" applyFill="1" applyBorder="1" applyAlignment="1">
      <alignment horizontal="center" vertical="center" textRotation="90" wrapText="1"/>
    </xf>
    <xf numFmtId="0" fontId="5" fillId="2" borderId="46" xfId="0" applyFont="1" applyFill="1" applyBorder="1" applyAlignment="1">
      <alignment horizontal="center" vertical="center" textRotation="90" wrapText="1"/>
    </xf>
    <xf numFmtId="0" fontId="1" fillId="2" borderId="37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166" fontId="3" fillId="6" borderId="19" xfId="0" applyNumberFormat="1" applyFont="1" applyFill="1" applyBorder="1" applyAlignment="1">
      <alignment horizontal="center" vertical="center"/>
    </xf>
    <xf numFmtId="166" fontId="3" fillId="6" borderId="4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166" fontId="0" fillId="0" borderId="17" xfId="0" applyNumberFormat="1" applyBorder="1" applyAlignment="1">
      <alignment horizontal="center" vertical="center"/>
    </xf>
    <xf numFmtId="164" fontId="0" fillId="3" borderId="17" xfId="0" applyNumberFormat="1" applyFill="1" applyBorder="1" applyAlignment="1">
      <alignment horizontal="center" vertical="center"/>
    </xf>
    <xf numFmtId="0" fontId="11" fillId="0" borderId="4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166" fontId="0" fillId="3" borderId="27" xfId="0" applyNumberFormat="1" applyFill="1" applyBorder="1" applyAlignment="1">
      <alignment horizontal="center" vertical="center"/>
    </xf>
    <xf numFmtId="166" fontId="0" fillId="3" borderId="40" xfId="0" applyNumberFormat="1" applyFill="1" applyBorder="1" applyAlignment="1">
      <alignment horizontal="center" vertical="center"/>
    </xf>
    <xf numFmtId="166" fontId="3" fillId="6" borderId="20" xfId="0" applyNumberFormat="1" applyFont="1" applyFill="1" applyBorder="1" applyAlignment="1">
      <alignment horizontal="center" vertical="center"/>
    </xf>
    <xf numFmtId="166" fontId="0" fillId="3" borderId="28" xfId="0" applyNumberFormat="1" applyFill="1" applyBorder="1" applyAlignment="1">
      <alignment horizontal="center" vertical="center"/>
    </xf>
    <xf numFmtId="166" fontId="0" fillId="3" borderId="41" xfId="0" applyNumberFormat="1" applyFill="1" applyBorder="1" applyAlignment="1">
      <alignment horizontal="center" vertical="center"/>
    </xf>
    <xf numFmtId="0" fontId="11" fillId="0" borderId="42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166" fontId="0" fillId="0" borderId="18" xfId="0" applyNumberForma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 textRotation="90"/>
    </xf>
    <xf numFmtId="0" fontId="5" fillId="2" borderId="31" xfId="0" applyFont="1" applyFill="1" applyBorder="1" applyAlignment="1">
      <alignment horizontal="center" vertical="center" textRotation="90"/>
    </xf>
    <xf numFmtId="0" fontId="5" fillId="2" borderId="38" xfId="0" applyFont="1" applyFill="1" applyBorder="1" applyAlignment="1">
      <alignment horizontal="center" vertical="center" textRotation="90"/>
    </xf>
    <xf numFmtId="0" fontId="1" fillId="2" borderId="18" xfId="0" applyFont="1" applyFill="1" applyBorder="1" applyAlignment="1">
      <alignment horizontal="center" vertical="center"/>
    </xf>
    <xf numFmtId="164" fontId="0" fillId="3" borderId="17" xfId="0" applyNumberFormat="1" applyFill="1" applyBorder="1" applyAlignment="1" applyProtection="1">
      <alignment horizontal="center" vertical="center"/>
    </xf>
    <xf numFmtId="0" fontId="11" fillId="0" borderId="17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5" fillId="2" borderId="33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1" fillId="2" borderId="40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1" fillId="6" borderId="5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0" borderId="3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" fillId="0" borderId="39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5F5F5"/>
      <color rgb="FF919191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0</xdr:row>
      <xdr:rowOff>66675</xdr:rowOff>
    </xdr:from>
    <xdr:to>
      <xdr:col>10</xdr:col>
      <xdr:colOff>351155</xdr:colOff>
      <xdr:row>2</xdr:row>
      <xdr:rowOff>9525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BB87B1A8-8BD5-439B-9D30-28903CE734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66675"/>
          <a:ext cx="117983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2"/>
  <sheetViews>
    <sheetView showGridLines="0" tabSelected="1" view="pageBreakPreview" zoomScaleNormal="100" zoomScaleSheetLayoutView="100" workbookViewId="0">
      <selection activeCell="F55" sqref="F55"/>
    </sheetView>
  </sheetViews>
  <sheetFormatPr defaultRowHeight="15" x14ac:dyDescent="0.25"/>
  <cols>
    <col min="1" max="1" width="2" customWidth="1"/>
    <col min="2" max="2" width="12" customWidth="1"/>
    <col min="3" max="3" width="10" customWidth="1"/>
    <col min="5" max="5" width="24.28515625" customWidth="1"/>
    <col min="6" max="6" width="10.85546875" customWidth="1"/>
    <col min="10" max="10" width="5.85546875" customWidth="1"/>
    <col min="11" max="11" width="7.5703125" customWidth="1"/>
  </cols>
  <sheetData>
    <row r="1" spans="2:11" ht="15" customHeight="1" x14ac:dyDescent="0.25">
      <c r="B1" s="106" t="s">
        <v>52</v>
      </c>
      <c r="C1" s="107"/>
      <c r="D1" s="107"/>
      <c r="E1" s="107"/>
      <c r="F1" s="107"/>
      <c r="G1" s="107"/>
      <c r="H1" s="107"/>
      <c r="I1" s="22"/>
      <c r="J1" s="125"/>
      <c r="K1" s="126"/>
    </row>
    <row r="2" spans="2:11" ht="15" customHeight="1" x14ac:dyDescent="0.25">
      <c r="B2" s="108"/>
      <c r="C2" s="109"/>
      <c r="D2" s="109"/>
      <c r="E2" s="109"/>
      <c r="F2" s="109"/>
      <c r="G2" s="109"/>
      <c r="H2" s="109"/>
      <c r="I2" s="23"/>
      <c r="J2" s="127"/>
      <c r="K2" s="128"/>
    </row>
    <row r="3" spans="2:11" ht="15.75" customHeight="1" thickBot="1" x14ac:dyDescent="0.3">
      <c r="B3" s="110"/>
      <c r="C3" s="111"/>
      <c r="D3" s="111"/>
      <c r="E3" s="111"/>
      <c r="F3" s="111"/>
      <c r="G3" s="111"/>
      <c r="H3" s="111"/>
      <c r="I3" s="24"/>
      <c r="J3" s="129"/>
      <c r="K3" s="130"/>
    </row>
    <row r="4" spans="2:11" ht="20.100000000000001" customHeight="1" x14ac:dyDescent="0.25">
      <c r="B4" s="133" t="s">
        <v>34</v>
      </c>
      <c r="C4" s="134"/>
      <c r="D4" s="134"/>
      <c r="E4" s="134"/>
      <c r="F4" s="134"/>
      <c r="G4" s="134"/>
      <c r="H4" s="134"/>
      <c r="I4" s="134"/>
      <c r="J4" s="134"/>
      <c r="K4" s="135"/>
    </row>
    <row r="5" spans="2:11" ht="17.25" customHeight="1" x14ac:dyDescent="0.25">
      <c r="B5" s="136" t="s">
        <v>35</v>
      </c>
      <c r="C5" s="137"/>
      <c r="D5" s="137"/>
      <c r="E5" s="137"/>
      <c r="F5" s="138"/>
      <c r="G5" s="139" t="s">
        <v>46</v>
      </c>
      <c r="H5" s="140"/>
      <c r="I5" s="140"/>
      <c r="J5" s="140"/>
      <c r="K5" s="141"/>
    </row>
    <row r="6" spans="2:11" x14ac:dyDescent="0.25">
      <c r="B6" s="93"/>
      <c r="C6" s="94"/>
      <c r="D6" s="94"/>
      <c r="E6" s="94"/>
      <c r="F6" s="95"/>
      <c r="G6" s="96"/>
      <c r="H6" s="94"/>
      <c r="I6" s="94"/>
      <c r="J6" s="94"/>
      <c r="K6" s="97"/>
    </row>
    <row r="7" spans="2:11" ht="15.75" thickBot="1" x14ac:dyDescent="0.3">
      <c r="B7" s="26" t="s">
        <v>57</v>
      </c>
      <c r="C7" s="27"/>
      <c r="D7" s="28"/>
      <c r="E7" s="28" t="s">
        <v>58</v>
      </c>
      <c r="F7" s="92" t="s">
        <v>55</v>
      </c>
      <c r="G7" s="92"/>
      <c r="H7" s="92"/>
      <c r="I7" s="29" t="s">
        <v>56</v>
      </c>
      <c r="J7" s="30"/>
      <c r="K7" s="31"/>
    </row>
    <row r="8" spans="2:11" ht="15.75" thickBot="1" x14ac:dyDescent="0.3"/>
    <row r="9" spans="2:11" x14ac:dyDescent="0.25">
      <c r="B9" s="131" t="s">
        <v>33</v>
      </c>
      <c r="C9" s="132"/>
      <c r="D9" s="5"/>
      <c r="E9" s="5"/>
      <c r="F9" s="6"/>
      <c r="G9" s="7" t="s">
        <v>36</v>
      </c>
      <c r="H9" s="5"/>
      <c r="I9" s="5"/>
      <c r="J9" s="5"/>
      <c r="K9" s="8"/>
    </row>
    <row r="10" spans="2:11" x14ac:dyDescent="0.25">
      <c r="B10" s="98"/>
      <c r="C10" s="99"/>
      <c r="D10" s="99"/>
      <c r="E10" s="99"/>
      <c r="F10" s="100"/>
      <c r="G10" s="101"/>
      <c r="H10" s="99"/>
      <c r="I10" s="99"/>
      <c r="J10" s="99"/>
      <c r="K10" s="102"/>
    </row>
    <row r="11" spans="2:11" x14ac:dyDescent="0.25">
      <c r="B11" s="9" t="s">
        <v>47</v>
      </c>
      <c r="C11" s="3"/>
      <c r="D11" s="3"/>
      <c r="E11" s="3"/>
      <c r="F11" s="3"/>
      <c r="G11" s="3"/>
      <c r="H11" s="3"/>
      <c r="I11" s="3"/>
      <c r="J11" s="3"/>
      <c r="K11" s="10"/>
    </row>
    <row r="12" spans="2:11" x14ac:dyDescent="0.25">
      <c r="B12" s="103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2:11" x14ac:dyDescent="0.25">
      <c r="B13" s="91" t="s">
        <v>0</v>
      </c>
      <c r="C13" s="90"/>
      <c r="D13" s="90"/>
      <c r="E13" s="1"/>
      <c r="F13" s="4"/>
      <c r="G13" s="90" t="s">
        <v>48</v>
      </c>
      <c r="H13" s="90"/>
      <c r="I13" s="90"/>
      <c r="J13" s="1"/>
      <c r="K13" s="2"/>
    </row>
    <row r="14" spans="2:11" x14ac:dyDescent="0.25">
      <c r="B14" s="98"/>
      <c r="C14" s="99"/>
      <c r="D14" s="99"/>
      <c r="E14" s="99"/>
      <c r="F14" s="100"/>
      <c r="G14" s="112"/>
      <c r="H14" s="104"/>
      <c r="I14" s="104"/>
      <c r="J14" s="104"/>
      <c r="K14" s="105"/>
    </row>
    <row r="15" spans="2:11" x14ac:dyDescent="0.25">
      <c r="B15" s="91" t="s">
        <v>60</v>
      </c>
      <c r="C15" s="90"/>
      <c r="D15" s="90"/>
      <c r="E15" s="90"/>
      <c r="F15" s="90"/>
      <c r="G15" s="1"/>
      <c r="H15" s="1"/>
      <c r="I15" s="1"/>
      <c r="J15" s="1"/>
      <c r="K15" s="2"/>
    </row>
    <row r="16" spans="2:11" ht="15.75" thickBot="1" x14ac:dyDescent="0.3">
      <c r="B16" s="113"/>
      <c r="C16" s="114"/>
      <c r="D16" s="114"/>
      <c r="E16" s="114"/>
      <c r="F16" s="114"/>
      <c r="G16" s="114"/>
      <c r="H16" s="114"/>
      <c r="I16" s="114"/>
      <c r="J16" s="114"/>
      <c r="K16" s="115"/>
    </row>
    <row r="18" spans="2:11" ht="15.75" thickBot="1" x14ac:dyDescent="0.3"/>
    <row r="19" spans="2:11" ht="20.100000000000001" customHeight="1" thickBot="1" x14ac:dyDescent="0.3">
      <c r="B19" s="78" t="s">
        <v>59</v>
      </c>
      <c r="C19" s="79"/>
      <c r="D19" s="79"/>
      <c r="E19" s="79"/>
      <c r="F19" s="79"/>
      <c r="G19" s="79"/>
      <c r="H19" s="79"/>
      <c r="I19" s="79"/>
      <c r="J19" s="79"/>
      <c r="K19" s="80"/>
    </row>
    <row r="20" spans="2:11" ht="24.95" customHeight="1" x14ac:dyDescent="0.25">
      <c r="B20" s="81" t="s">
        <v>12</v>
      </c>
      <c r="C20" s="84" t="s">
        <v>2</v>
      </c>
      <c r="D20" s="84"/>
      <c r="E20" s="84"/>
      <c r="F20" s="18" t="s">
        <v>5</v>
      </c>
      <c r="G20" s="84" t="s">
        <v>3</v>
      </c>
      <c r="H20" s="84"/>
      <c r="I20" s="18" t="s">
        <v>4</v>
      </c>
      <c r="J20" s="84" t="s">
        <v>6</v>
      </c>
      <c r="K20" s="89"/>
    </row>
    <row r="21" spans="2:11" ht="20.100000000000001" customHeight="1" x14ac:dyDescent="0.25">
      <c r="B21" s="82"/>
      <c r="C21" s="62" t="s">
        <v>1</v>
      </c>
      <c r="D21" s="62"/>
      <c r="E21" s="62"/>
      <c r="F21" s="15"/>
      <c r="G21" s="85">
        <v>50</v>
      </c>
      <c r="H21" s="85"/>
      <c r="I21" s="16">
        <f>J21/4</f>
        <v>0</v>
      </c>
      <c r="J21" s="41">
        <f>F21*G21</f>
        <v>0</v>
      </c>
      <c r="K21" s="42"/>
    </row>
    <row r="22" spans="2:11" ht="20.100000000000001" customHeight="1" x14ac:dyDescent="0.25">
      <c r="B22" s="82"/>
      <c r="C22" s="62" t="s">
        <v>7</v>
      </c>
      <c r="D22" s="62"/>
      <c r="E22" s="62"/>
      <c r="F22" s="15"/>
      <c r="G22" s="85">
        <v>200</v>
      </c>
      <c r="H22" s="85"/>
      <c r="I22" s="16">
        <f t="shared" ref="I22:I31" si="0">J22/4</f>
        <v>0</v>
      </c>
      <c r="J22" s="41">
        <f t="shared" ref="J22:J31" si="1">F22*G22</f>
        <v>0</v>
      </c>
      <c r="K22" s="42"/>
    </row>
    <row r="23" spans="2:11" ht="20.100000000000001" customHeight="1" x14ac:dyDescent="0.25">
      <c r="B23" s="82"/>
      <c r="C23" s="46" t="s">
        <v>40</v>
      </c>
      <c r="D23" s="46"/>
      <c r="E23" s="46"/>
      <c r="F23" s="15"/>
      <c r="G23" s="85">
        <v>250</v>
      </c>
      <c r="H23" s="85"/>
      <c r="I23" s="16">
        <f t="shared" si="0"/>
        <v>0</v>
      </c>
      <c r="J23" s="41">
        <f t="shared" si="1"/>
        <v>0</v>
      </c>
      <c r="K23" s="42"/>
    </row>
    <row r="24" spans="2:11" ht="20.100000000000001" customHeight="1" x14ac:dyDescent="0.25">
      <c r="B24" s="82"/>
      <c r="C24" s="46" t="s">
        <v>41</v>
      </c>
      <c r="D24" s="46"/>
      <c r="E24" s="46"/>
      <c r="F24" s="15"/>
      <c r="G24" s="85">
        <v>300</v>
      </c>
      <c r="H24" s="85"/>
      <c r="I24" s="16">
        <f t="shared" ref="I24" si="2">J24/4</f>
        <v>0</v>
      </c>
      <c r="J24" s="41">
        <f t="shared" ref="J24" si="3">F24*G24</f>
        <v>0</v>
      </c>
      <c r="K24" s="42"/>
    </row>
    <row r="25" spans="2:11" ht="20.100000000000001" customHeight="1" x14ac:dyDescent="0.25">
      <c r="B25" s="82"/>
      <c r="C25" s="88" t="s">
        <v>42</v>
      </c>
      <c r="D25" s="87" t="s">
        <v>8</v>
      </c>
      <c r="E25" s="87"/>
      <c r="F25" s="15"/>
      <c r="G25" s="85">
        <v>50</v>
      </c>
      <c r="H25" s="85"/>
      <c r="I25" s="16">
        <f t="shared" si="0"/>
        <v>0</v>
      </c>
      <c r="J25" s="41">
        <f t="shared" si="1"/>
        <v>0</v>
      </c>
      <c r="K25" s="42"/>
    </row>
    <row r="26" spans="2:11" ht="24.95" customHeight="1" x14ac:dyDescent="0.25">
      <c r="B26" s="82"/>
      <c r="C26" s="88"/>
      <c r="D26" s="86" t="s">
        <v>9</v>
      </c>
      <c r="E26" s="86"/>
      <c r="F26" s="15"/>
      <c r="G26" s="85">
        <v>500</v>
      </c>
      <c r="H26" s="85"/>
      <c r="I26" s="16">
        <f t="shared" si="0"/>
        <v>0</v>
      </c>
      <c r="J26" s="41">
        <f t="shared" si="1"/>
        <v>0</v>
      </c>
      <c r="K26" s="42"/>
    </row>
    <row r="27" spans="2:11" ht="24.95" customHeight="1" x14ac:dyDescent="0.25">
      <c r="B27" s="82"/>
      <c r="C27" s="88"/>
      <c r="D27" s="86" t="s">
        <v>43</v>
      </c>
      <c r="E27" s="86"/>
      <c r="F27" s="15"/>
      <c r="G27" s="85">
        <v>200</v>
      </c>
      <c r="H27" s="85"/>
      <c r="I27" s="16">
        <f t="shared" si="0"/>
        <v>0</v>
      </c>
      <c r="J27" s="41">
        <f t="shared" si="1"/>
        <v>0</v>
      </c>
      <c r="K27" s="42"/>
    </row>
    <row r="28" spans="2:11" ht="18.95" customHeight="1" x14ac:dyDescent="0.25">
      <c r="B28" s="82"/>
      <c r="C28" s="88"/>
      <c r="D28" s="86" t="s">
        <v>37</v>
      </c>
      <c r="E28" s="86"/>
      <c r="F28" s="15"/>
      <c r="G28" s="85">
        <v>20</v>
      </c>
      <c r="H28" s="85"/>
      <c r="I28" s="16">
        <f t="shared" si="0"/>
        <v>0</v>
      </c>
      <c r="J28" s="41">
        <f t="shared" si="1"/>
        <v>0</v>
      </c>
      <c r="K28" s="42"/>
    </row>
    <row r="29" spans="2:11" ht="28.5" customHeight="1" x14ac:dyDescent="0.25">
      <c r="B29" s="82"/>
      <c r="C29" s="25" t="s">
        <v>44</v>
      </c>
      <c r="D29" s="87" t="s">
        <v>10</v>
      </c>
      <c r="E29" s="87"/>
      <c r="F29" s="15"/>
      <c r="G29" s="85">
        <v>500</v>
      </c>
      <c r="H29" s="85"/>
      <c r="I29" s="16">
        <f t="shared" si="0"/>
        <v>0</v>
      </c>
      <c r="J29" s="41">
        <f t="shared" si="1"/>
        <v>0</v>
      </c>
      <c r="K29" s="42"/>
    </row>
    <row r="30" spans="2:11" ht="23.25" customHeight="1" x14ac:dyDescent="0.25">
      <c r="B30" s="82"/>
      <c r="C30" s="25" t="s">
        <v>45</v>
      </c>
      <c r="D30" s="87" t="s">
        <v>10</v>
      </c>
      <c r="E30" s="87"/>
      <c r="F30" s="15"/>
      <c r="G30" s="85">
        <v>250</v>
      </c>
      <c r="H30" s="85"/>
      <c r="I30" s="16">
        <f t="shared" si="0"/>
        <v>0</v>
      </c>
      <c r="J30" s="41">
        <f t="shared" si="1"/>
        <v>0</v>
      </c>
      <c r="K30" s="42"/>
    </row>
    <row r="31" spans="2:11" ht="20.100000000000001" customHeight="1" x14ac:dyDescent="0.25">
      <c r="B31" s="82"/>
      <c r="C31" s="62" t="s">
        <v>61</v>
      </c>
      <c r="D31" s="62"/>
      <c r="E31" s="62"/>
      <c r="F31" s="15"/>
      <c r="G31" s="67"/>
      <c r="H31" s="67"/>
      <c r="I31" s="16">
        <f t="shared" si="0"/>
        <v>0</v>
      </c>
      <c r="J31" s="41">
        <f t="shared" si="1"/>
        <v>0</v>
      </c>
      <c r="K31" s="42"/>
    </row>
    <row r="32" spans="2:11" ht="21.95" customHeight="1" thickBot="1" x14ac:dyDescent="0.3">
      <c r="B32" s="83"/>
      <c r="C32" s="120" t="s">
        <v>11</v>
      </c>
      <c r="D32" s="120"/>
      <c r="E32" s="120"/>
      <c r="F32" s="120"/>
      <c r="G32" s="120"/>
      <c r="H32" s="120"/>
      <c r="I32" s="32">
        <f>SUM(I21:I31)</f>
        <v>0</v>
      </c>
      <c r="J32" s="63">
        <f>SUM(J21:K31)</f>
        <v>0</v>
      </c>
      <c r="K32" s="64"/>
    </row>
    <row r="33" spans="2:11" ht="24.95" customHeight="1" thickBot="1" x14ac:dyDescent="0.3">
      <c r="B33" s="116" t="s">
        <v>13</v>
      </c>
      <c r="C33" s="34" t="s">
        <v>2</v>
      </c>
      <c r="D33" s="34"/>
      <c r="E33" s="34"/>
      <c r="F33" s="17" t="s">
        <v>5</v>
      </c>
      <c r="G33" s="34" t="s">
        <v>3</v>
      </c>
      <c r="H33" s="34"/>
      <c r="I33" s="17" t="s">
        <v>4</v>
      </c>
      <c r="J33" s="34" t="s">
        <v>6</v>
      </c>
      <c r="K33" s="35"/>
    </row>
    <row r="34" spans="2:11" ht="20.100000000000001" customHeight="1" x14ac:dyDescent="0.25">
      <c r="B34" s="117"/>
      <c r="C34" s="68" t="s">
        <v>38</v>
      </c>
      <c r="D34" s="69"/>
      <c r="E34" s="69"/>
      <c r="F34" s="13"/>
      <c r="G34" s="70">
        <v>150</v>
      </c>
      <c r="H34" s="71"/>
      <c r="I34" s="16">
        <f t="shared" ref="I34:I35" si="4">J34/4</f>
        <v>0</v>
      </c>
      <c r="J34" s="41">
        <f t="shared" ref="J34:J35" si="5">F34*G34</f>
        <v>0</v>
      </c>
      <c r="K34" s="42"/>
    </row>
    <row r="35" spans="2:11" ht="20.100000000000001" customHeight="1" x14ac:dyDescent="0.25">
      <c r="B35" s="117"/>
      <c r="C35" s="75" t="s">
        <v>51</v>
      </c>
      <c r="D35" s="75"/>
      <c r="E35" s="76"/>
      <c r="F35" s="14"/>
      <c r="G35" s="73">
        <v>100</v>
      </c>
      <c r="H35" s="74"/>
      <c r="I35" s="16">
        <f t="shared" si="4"/>
        <v>0</v>
      </c>
      <c r="J35" s="41">
        <f t="shared" si="5"/>
        <v>0</v>
      </c>
      <c r="K35" s="42"/>
    </row>
    <row r="36" spans="2:11" ht="21.95" customHeight="1" thickBot="1" x14ac:dyDescent="0.3">
      <c r="B36" s="118"/>
      <c r="C36" s="121" t="s">
        <v>14</v>
      </c>
      <c r="D36" s="121"/>
      <c r="E36" s="121"/>
      <c r="F36" s="121"/>
      <c r="G36" s="121"/>
      <c r="H36" s="122"/>
      <c r="I36" s="33">
        <f>I34+I35</f>
        <v>0</v>
      </c>
      <c r="J36" s="72">
        <f>J34+J35</f>
        <v>0</v>
      </c>
      <c r="K36" s="72"/>
    </row>
    <row r="37" spans="2:11" ht="24.95" customHeight="1" thickBot="1" x14ac:dyDescent="0.3">
      <c r="B37" s="36" t="s">
        <v>15</v>
      </c>
      <c r="C37" s="34" t="s">
        <v>2</v>
      </c>
      <c r="D37" s="34"/>
      <c r="E37" s="34"/>
      <c r="F37" s="17" t="s">
        <v>5</v>
      </c>
      <c r="G37" s="34" t="s">
        <v>3</v>
      </c>
      <c r="H37" s="34"/>
      <c r="I37" s="17" t="s">
        <v>4</v>
      </c>
      <c r="J37" s="34" t="s">
        <v>6</v>
      </c>
      <c r="K37" s="35"/>
    </row>
    <row r="38" spans="2:11" ht="24.95" customHeight="1" x14ac:dyDescent="0.25">
      <c r="B38" s="36"/>
      <c r="C38" s="52" t="s">
        <v>16</v>
      </c>
      <c r="D38" s="52"/>
      <c r="E38" s="52"/>
      <c r="F38" s="13"/>
      <c r="G38" s="77">
        <v>30</v>
      </c>
      <c r="H38" s="77"/>
      <c r="I38" s="16">
        <f t="shared" ref="I38:I44" si="6">J38/4</f>
        <v>0</v>
      </c>
      <c r="J38" s="41">
        <f t="shared" ref="J38:J44" si="7">F38*G38</f>
        <v>0</v>
      </c>
      <c r="K38" s="42"/>
    </row>
    <row r="39" spans="2:11" ht="20.100000000000001" customHeight="1" x14ac:dyDescent="0.25">
      <c r="B39" s="36"/>
      <c r="C39" s="46" t="s">
        <v>50</v>
      </c>
      <c r="D39" s="46"/>
      <c r="E39" s="46"/>
      <c r="F39" s="14"/>
      <c r="G39" s="66">
        <v>50</v>
      </c>
      <c r="H39" s="66"/>
      <c r="I39" s="16">
        <f t="shared" si="6"/>
        <v>0</v>
      </c>
      <c r="J39" s="41">
        <f t="shared" si="7"/>
        <v>0</v>
      </c>
      <c r="K39" s="42"/>
    </row>
    <row r="40" spans="2:11" ht="20.100000000000001" customHeight="1" x14ac:dyDescent="0.25">
      <c r="B40" s="36"/>
      <c r="C40" s="62" t="s">
        <v>17</v>
      </c>
      <c r="D40" s="62"/>
      <c r="E40" s="62"/>
      <c r="F40" s="14"/>
      <c r="G40" s="66">
        <v>60</v>
      </c>
      <c r="H40" s="66"/>
      <c r="I40" s="16">
        <f t="shared" si="6"/>
        <v>0</v>
      </c>
      <c r="J40" s="41">
        <f t="shared" si="7"/>
        <v>0</v>
      </c>
      <c r="K40" s="42"/>
    </row>
    <row r="41" spans="2:11" ht="37.5" customHeight="1" x14ac:dyDescent="0.25">
      <c r="B41" s="36"/>
      <c r="C41" s="46" t="s">
        <v>18</v>
      </c>
      <c r="D41" s="46"/>
      <c r="E41" s="46"/>
      <c r="F41" s="14"/>
      <c r="G41" s="66">
        <v>30</v>
      </c>
      <c r="H41" s="66"/>
      <c r="I41" s="16">
        <f t="shared" si="6"/>
        <v>0</v>
      </c>
      <c r="J41" s="41">
        <f t="shared" si="7"/>
        <v>0</v>
      </c>
      <c r="K41" s="42"/>
    </row>
    <row r="42" spans="2:11" ht="24.95" customHeight="1" x14ac:dyDescent="0.25">
      <c r="B42" s="36"/>
      <c r="C42" s="46" t="s">
        <v>19</v>
      </c>
      <c r="D42" s="62"/>
      <c r="E42" s="62"/>
      <c r="F42" s="14"/>
      <c r="G42" s="66">
        <v>30</v>
      </c>
      <c r="H42" s="66"/>
      <c r="I42" s="16">
        <f t="shared" si="6"/>
        <v>0</v>
      </c>
      <c r="J42" s="41">
        <f t="shared" si="7"/>
        <v>0</v>
      </c>
      <c r="K42" s="42"/>
    </row>
    <row r="43" spans="2:11" ht="24.95" customHeight="1" x14ac:dyDescent="0.25">
      <c r="B43" s="36"/>
      <c r="C43" s="46" t="s">
        <v>62</v>
      </c>
      <c r="D43" s="62"/>
      <c r="E43" s="62"/>
      <c r="F43" s="14"/>
      <c r="G43" s="66">
        <v>30</v>
      </c>
      <c r="H43" s="66"/>
      <c r="I43" s="16">
        <f t="shared" si="6"/>
        <v>0</v>
      </c>
      <c r="J43" s="41">
        <f t="shared" si="7"/>
        <v>0</v>
      </c>
      <c r="K43" s="42"/>
    </row>
    <row r="44" spans="2:11" ht="20.100000000000001" customHeight="1" x14ac:dyDescent="0.25">
      <c r="B44" s="36"/>
      <c r="C44" s="46" t="s">
        <v>63</v>
      </c>
      <c r="D44" s="62"/>
      <c r="E44" s="62"/>
      <c r="F44" s="14"/>
      <c r="G44" s="66">
        <v>30</v>
      </c>
      <c r="H44" s="66"/>
      <c r="I44" s="16">
        <f t="shared" si="6"/>
        <v>0</v>
      </c>
      <c r="J44" s="41">
        <f t="shared" si="7"/>
        <v>0</v>
      </c>
      <c r="K44" s="42"/>
    </row>
    <row r="45" spans="2:11" ht="21.95" customHeight="1" thickBot="1" x14ac:dyDescent="0.3">
      <c r="B45" s="37"/>
      <c r="C45" s="123" t="s">
        <v>20</v>
      </c>
      <c r="D45" s="121"/>
      <c r="E45" s="121"/>
      <c r="F45" s="121"/>
      <c r="G45" s="121"/>
      <c r="H45" s="122"/>
      <c r="I45" s="32">
        <f>SUM(I38:I44)</f>
        <v>0</v>
      </c>
      <c r="J45" s="63">
        <f>SUM(J38:K44)</f>
        <v>0</v>
      </c>
      <c r="K45" s="64"/>
    </row>
    <row r="46" spans="2:11" ht="24.95" customHeight="1" x14ac:dyDescent="0.25">
      <c r="B46" s="58" t="s">
        <v>53</v>
      </c>
      <c r="C46" s="61" t="s">
        <v>2</v>
      </c>
      <c r="D46" s="61"/>
      <c r="E46" s="61"/>
      <c r="F46" s="20" t="s">
        <v>5</v>
      </c>
      <c r="G46" s="61" t="s">
        <v>3</v>
      </c>
      <c r="H46" s="61"/>
      <c r="I46" s="20" t="s">
        <v>4</v>
      </c>
      <c r="J46" s="61" t="s">
        <v>6</v>
      </c>
      <c r="K46" s="65"/>
    </row>
    <row r="47" spans="2:11" ht="20.100000000000001" customHeight="1" x14ac:dyDescent="0.25">
      <c r="B47" s="59"/>
      <c r="C47" s="46" t="s">
        <v>21</v>
      </c>
      <c r="D47" s="62"/>
      <c r="E47" s="62"/>
      <c r="F47" s="11"/>
      <c r="G47" s="39"/>
      <c r="H47" s="40"/>
      <c r="I47" s="16">
        <f t="shared" ref="I47:I53" si="8">J47/4</f>
        <v>0</v>
      </c>
      <c r="J47" s="41">
        <f t="shared" ref="J47:J53" si="9">F47*G47</f>
        <v>0</v>
      </c>
      <c r="K47" s="42"/>
    </row>
    <row r="48" spans="2:11" ht="20.100000000000001" customHeight="1" x14ac:dyDescent="0.25">
      <c r="B48" s="59"/>
      <c r="C48" s="46" t="s">
        <v>22</v>
      </c>
      <c r="D48" s="62"/>
      <c r="E48" s="62"/>
      <c r="F48" s="11"/>
      <c r="G48" s="39"/>
      <c r="H48" s="40"/>
      <c r="I48" s="16">
        <f t="shared" si="8"/>
        <v>0</v>
      </c>
      <c r="J48" s="41">
        <f t="shared" si="9"/>
        <v>0</v>
      </c>
      <c r="K48" s="42"/>
    </row>
    <row r="49" spans="2:11" ht="20.100000000000001" customHeight="1" x14ac:dyDescent="0.25">
      <c r="B49" s="59"/>
      <c r="C49" s="46" t="s">
        <v>23</v>
      </c>
      <c r="D49" s="62"/>
      <c r="E49" s="62"/>
      <c r="G49" s="39"/>
      <c r="H49" s="40"/>
      <c r="I49" s="16">
        <f t="shared" si="8"/>
        <v>0</v>
      </c>
      <c r="J49" s="41">
        <f t="shared" si="9"/>
        <v>0</v>
      </c>
      <c r="K49" s="42"/>
    </row>
    <row r="50" spans="2:11" ht="20.100000000000001" customHeight="1" x14ac:dyDescent="0.25">
      <c r="B50" s="59"/>
      <c r="C50" s="46" t="s">
        <v>24</v>
      </c>
      <c r="D50" s="62"/>
      <c r="E50" s="62"/>
      <c r="F50" s="11"/>
      <c r="G50" s="39"/>
      <c r="H50" s="40"/>
      <c r="I50" s="16">
        <f t="shared" si="8"/>
        <v>0</v>
      </c>
      <c r="J50" s="41">
        <f t="shared" si="9"/>
        <v>0</v>
      </c>
      <c r="K50" s="42"/>
    </row>
    <row r="51" spans="2:11" ht="20.100000000000001" customHeight="1" x14ac:dyDescent="0.25">
      <c r="B51" s="59"/>
      <c r="C51" s="46" t="s">
        <v>25</v>
      </c>
      <c r="D51" s="62"/>
      <c r="E51" s="62"/>
      <c r="F51" s="11"/>
      <c r="G51" s="39"/>
      <c r="H51" s="40"/>
      <c r="I51" s="16">
        <f t="shared" si="8"/>
        <v>0</v>
      </c>
      <c r="J51" s="41">
        <f t="shared" si="9"/>
        <v>0</v>
      </c>
      <c r="K51" s="42"/>
    </row>
    <row r="52" spans="2:11" ht="20.100000000000001" customHeight="1" x14ac:dyDescent="0.25">
      <c r="B52" s="59"/>
      <c r="C52" s="46" t="s">
        <v>26</v>
      </c>
      <c r="D52" s="62"/>
      <c r="E52" s="62"/>
      <c r="F52" s="11"/>
      <c r="G52" s="39"/>
      <c r="H52" s="40"/>
      <c r="I52" s="16">
        <f t="shared" si="8"/>
        <v>0</v>
      </c>
      <c r="J52" s="41">
        <f t="shared" si="9"/>
        <v>0</v>
      </c>
      <c r="K52" s="42"/>
    </row>
    <row r="53" spans="2:11" ht="20.100000000000001" customHeight="1" x14ac:dyDescent="0.25">
      <c r="B53" s="59"/>
      <c r="C53" s="46" t="s">
        <v>27</v>
      </c>
      <c r="D53" s="62"/>
      <c r="E53" s="62"/>
      <c r="F53" s="11"/>
      <c r="G53" s="39"/>
      <c r="H53" s="40"/>
      <c r="I53" s="16">
        <f t="shared" si="8"/>
        <v>0</v>
      </c>
      <c r="J53" s="41">
        <f t="shared" si="9"/>
        <v>0</v>
      </c>
      <c r="K53" s="42"/>
    </row>
    <row r="54" spans="2:11" ht="21.95" customHeight="1" thickBot="1" x14ac:dyDescent="0.3">
      <c r="B54" s="60"/>
      <c r="C54" s="123" t="s">
        <v>28</v>
      </c>
      <c r="D54" s="121"/>
      <c r="E54" s="121"/>
      <c r="F54" s="121"/>
      <c r="G54" s="121"/>
      <c r="H54" s="121"/>
      <c r="I54" s="32">
        <f>SUM(I47:I53)</f>
        <v>0</v>
      </c>
      <c r="J54" s="63">
        <f>SUM(J47:K53)</f>
        <v>0</v>
      </c>
      <c r="K54" s="64"/>
    </row>
    <row r="55" spans="2:11" ht="24.95" customHeight="1" thickBot="1" x14ac:dyDescent="0.3">
      <c r="B55" s="116" t="s">
        <v>29</v>
      </c>
      <c r="C55" s="119" t="s">
        <v>2</v>
      </c>
      <c r="D55" s="84"/>
      <c r="E55" s="84"/>
      <c r="F55" s="19" t="s">
        <v>5</v>
      </c>
      <c r="G55" s="84" t="s">
        <v>3</v>
      </c>
      <c r="H55" s="84"/>
      <c r="I55" s="19" t="s">
        <v>4</v>
      </c>
      <c r="J55" s="84" t="s">
        <v>6</v>
      </c>
      <c r="K55" s="89"/>
    </row>
    <row r="56" spans="2:11" ht="20.100000000000001" customHeight="1" x14ac:dyDescent="0.25">
      <c r="B56" s="117"/>
      <c r="C56" s="51" t="s">
        <v>30</v>
      </c>
      <c r="D56" s="52"/>
      <c r="E56" s="52"/>
      <c r="F56" s="12"/>
      <c r="G56" s="53"/>
      <c r="H56" s="54"/>
      <c r="I56" s="16">
        <f t="shared" ref="I56:I58" si="10">J56/4</f>
        <v>0</v>
      </c>
      <c r="J56" s="41">
        <f t="shared" ref="J56:J58" si="11">F56*G56</f>
        <v>0</v>
      </c>
      <c r="K56" s="42"/>
    </row>
    <row r="57" spans="2:11" ht="20.100000000000001" customHeight="1" x14ac:dyDescent="0.25">
      <c r="B57" s="117"/>
      <c r="C57" s="45" t="s">
        <v>31</v>
      </c>
      <c r="D57" s="46"/>
      <c r="E57" s="46"/>
      <c r="F57" s="11"/>
      <c r="G57" s="47"/>
      <c r="H57" s="48"/>
      <c r="I57" s="16">
        <f t="shared" si="10"/>
        <v>0</v>
      </c>
      <c r="J57" s="41">
        <f t="shared" si="11"/>
        <v>0</v>
      </c>
      <c r="K57" s="42"/>
    </row>
    <row r="58" spans="2:11" ht="20.100000000000001" customHeight="1" x14ac:dyDescent="0.25">
      <c r="B58" s="117"/>
      <c r="C58" s="45" t="s">
        <v>32</v>
      </c>
      <c r="D58" s="46"/>
      <c r="E58" s="46"/>
      <c r="F58" s="11"/>
      <c r="G58" s="47"/>
      <c r="H58" s="48"/>
      <c r="I58" s="16">
        <f t="shared" si="10"/>
        <v>0</v>
      </c>
      <c r="J58" s="41">
        <f t="shared" si="11"/>
        <v>0</v>
      </c>
      <c r="K58" s="42"/>
    </row>
    <row r="59" spans="2:11" ht="21.95" customHeight="1" thickBot="1" x14ac:dyDescent="0.3">
      <c r="B59" s="118"/>
      <c r="C59" s="124" t="s">
        <v>49</v>
      </c>
      <c r="D59" s="121"/>
      <c r="E59" s="121"/>
      <c r="F59" s="121"/>
      <c r="G59" s="121"/>
      <c r="H59" s="122"/>
      <c r="I59" s="32">
        <f>I56+I57+I58</f>
        <v>0</v>
      </c>
      <c r="J59" s="43">
        <f>SUM(J56:K58)</f>
        <v>0</v>
      </c>
      <c r="K59" s="44"/>
    </row>
    <row r="60" spans="2:11" ht="9.75" customHeight="1" thickBot="1" x14ac:dyDescent="0.3"/>
    <row r="61" spans="2:11" ht="24.95" customHeight="1" thickBot="1" x14ac:dyDescent="0.3">
      <c r="B61" s="55" t="s">
        <v>39</v>
      </c>
      <c r="C61" s="56"/>
      <c r="D61" s="56"/>
      <c r="E61" s="56"/>
      <c r="F61" s="56"/>
      <c r="G61" s="56"/>
      <c r="H61" s="57"/>
      <c r="I61" s="21">
        <f>I32+I36+I45+I54+I59</f>
        <v>0</v>
      </c>
      <c r="J61" s="49">
        <f>J32+J36+J45+J54+J59</f>
        <v>0</v>
      </c>
      <c r="K61" s="50"/>
    </row>
    <row r="62" spans="2:11" ht="47.25" customHeight="1" x14ac:dyDescent="0.25">
      <c r="B62" s="38" t="s">
        <v>54</v>
      </c>
      <c r="C62" s="38"/>
      <c r="D62" s="38"/>
      <c r="E62" s="38"/>
      <c r="F62" s="38"/>
      <c r="G62" s="38"/>
      <c r="H62" s="38"/>
      <c r="I62" s="38"/>
      <c r="J62" s="38"/>
      <c r="K62" s="38"/>
    </row>
  </sheetData>
  <mergeCells count="145">
    <mergeCell ref="B1:H3"/>
    <mergeCell ref="G14:K14"/>
    <mergeCell ref="B16:K16"/>
    <mergeCell ref="C33:E33"/>
    <mergeCell ref="G33:H33"/>
    <mergeCell ref="J33:K33"/>
    <mergeCell ref="B33:B36"/>
    <mergeCell ref="C55:E55"/>
    <mergeCell ref="G55:H55"/>
    <mergeCell ref="J55:K55"/>
    <mergeCell ref="B55:B59"/>
    <mergeCell ref="C32:H32"/>
    <mergeCell ref="C36:H36"/>
    <mergeCell ref="C45:H45"/>
    <mergeCell ref="C59:H59"/>
    <mergeCell ref="C54:H54"/>
    <mergeCell ref="J1:K1"/>
    <mergeCell ref="J2:K2"/>
    <mergeCell ref="J3:K3"/>
    <mergeCell ref="B9:C9"/>
    <mergeCell ref="B4:K4"/>
    <mergeCell ref="B5:F5"/>
    <mergeCell ref="G5:K5"/>
    <mergeCell ref="B13:D13"/>
    <mergeCell ref="G13:I13"/>
    <mergeCell ref="B15:F15"/>
    <mergeCell ref="F7:H7"/>
    <mergeCell ref="B6:F6"/>
    <mergeCell ref="G6:K6"/>
    <mergeCell ref="B10:F10"/>
    <mergeCell ref="G10:K10"/>
    <mergeCell ref="B12:K12"/>
    <mergeCell ref="B14:F14"/>
    <mergeCell ref="J23:K23"/>
    <mergeCell ref="C25:C28"/>
    <mergeCell ref="G25:H25"/>
    <mergeCell ref="J21:K21"/>
    <mergeCell ref="C22:E22"/>
    <mergeCell ref="G22:H22"/>
    <mergeCell ref="J22:K22"/>
    <mergeCell ref="J20:K20"/>
    <mergeCell ref="C21:E21"/>
    <mergeCell ref="C24:E24"/>
    <mergeCell ref="G24:H24"/>
    <mergeCell ref="J24:K24"/>
    <mergeCell ref="B19:K19"/>
    <mergeCell ref="B20:B32"/>
    <mergeCell ref="C20:E20"/>
    <mergeCell ref="G20:H20"/>
    <mergeCell ref="G21:H21"/>
    <mergeCell ref="C23:E23"/>
    <mergeCell ref="J25:K25"/>
    <mergeCell ref="D26:E26"/>
    <mergeCell ref="G26:H26"/>
    <mergeCell ref="J26:K26"/>
    <mergeCell ref="G28:H28"/>
    <mergeCell ref="J28:K28"/>
    <mergeCell ref="D28:E28"/>
    <mergeCell ref="D25:E25"/>
    <mergeCell ref="D29:E29"/>
    <mergeCell ref="D27:E27"/>
    <mergeCell ref="G27:H27"/>
    <mergeCell ref="J27:K27"/>
    <mergeCell ref="G23:H23"/>
    <mergeCell ref="J32:K32"/>
    <mergeCell ref="D30:E30"/>
    <mergeCell ref="G30:H30"/>
    <mergeCell ref="J30:K30"/>
    <mergeCell ref="G29:H29"/>
    <mergeCell ref="J29:K29"/>
    <mergeCell ref="C31:E31"/>
    <mergeCell ref="G31:H31"/>
    <mergeCell ref="J31:K31"/>
    <mergeCell ref="C40:E40"/>
    <mergeCell ref="G40:H40"/>
    <mergeCell ref="C38:E38"/>
    <mergeCell ref="J40:K40"/>
    <mergeCell ref="C41:E41"/>
    <mergeCell ref="G41:H41"/>
    <mergeCell ref="J41:K41"/>
    <mergeCell ref="C34:E34"/>
    <mergeCell ref="G34:H34"/>
    <mergeCell ref="J36:K36"/>
    <mergeCell ref="J38:K38"/>
    <mergeCell ref="G35:H35"/>
    <mergeCell ref="C35:E35"/>
    <mergeCell ref="C39:E39"/>
    <mergeCell ref="G39:H39"/>
    <mergeCell ref="J39:K39"/>
    <mergeCell ref="G38:H38"/>
    <mergeCell ref="J34:K34"/>
    <mergeCell ref="J35:K35"/>
    <mergeCell ref="C37:E37"/>
    <mergeCell ref="J45:K45"/>
    <mergeCell ref="C42:E42"/>
    <mergeCell ref="G42:H42"/>
    <mergeCell ref="J42:K42"/>
    <mergeCell ref="C43:E43"/>
    <mergeCell ref="G43:H43"/>
    <mergeCell ref="J43:K43"/>
    <mergeCell ref="C44:E44"/>
    <mergeCell ref="G44:H44"/>
    <mergeCell ref="J44:K44"/>
    <mergeCell ref="J54:K54"/>
    <mergeCell ref="G51:H51"/>
    <mergeCell ref="J51:K51"/>
    <mergeCell ref="G50:H50"/>
    <mergeCell ref="C51:E51"/>
    <mergeCell ref="G48:H48"/>
    <mergeCell ref="C49:E49"/>
    <mergeCell ref="G49:H49"/>
    <mergeCell ref="G46:H46"/>
    <mergeCell ref="J47:K47"/>
    <mergeCell ref="J48:K48"/>
    <mergeCell ref="J49:K49"/>
    <mergeCell ref="C53:E53"/>
    <mergeCell ref="G53:H53"/>
    <mergeCell ref="J53:K53"/>
    <mergeCell ref="J46:K46"/>
    <mergeCell ref="J50:K50"/>
    <mergeCell ref="C52:E52"/>
    <mergeCell ref="G37:H37"/>
    <mergeCell ref="J37:K37"/>
    <mergeCell ref="B37:B45"/>
    <mergeCell ref="B62:K62"/>
    <mergeCell ref="G52:H52"/>
    <mergeCell ref="J52:K52"/>
    <mergeCell ref="J59:K59"/>
    <mergeCell ref="J57:K57"/>
    <mergeCell ref="C58:E58"/>
    <mergeCell ref="G58:H58"/>
    <mergeCell ref="J58:K58"/>
    <mergeCell ref="J61:K61"/>
    <mergeCell ref="C56:E56"/>
    <mergeCell ref="G56:H56"/>
    <mergeCell ref="J56:K56"/>
    <mergeCell ref="C57:E57"/>
    <mergeCell ref="G57:H57"/>
    <mergeCell ref="B61:H61"/>
    <mergeCell ref="B46:B54"/>
    <mergeCell ref="C46:E46"/>
    <mergeCell ref="C48:E48"/>
    <mergeCell ref="C50:E50"/>
    <mergeCell ref="C47:E47"/>
    <mergeCell ref="G47:H47"/>
  </mergeCells>
  <phoneticPr fontId="6" type="noConversion"/>
  <printOptions horizontalCentered="1"/>
  <pageMargins left="0.31496062992125984" right="0.31496062992125984" top="0.39370078740157483" bottom="0.39370078740157483" header="0.31496062992125984" footer="0.31496062992125984"/>
  <pageSetup paperSize="9" scale="85" orientation="portrait" r:id="rId1"/>
  <headerFooter>
    <oddFooter>&amp;R&amp;9ULC/ISO  0426&amp;L&amp;1#&amp;"Calibri"&amp;8&amp;K000000Ultracargo - Interna</oddFooter>
  </headerFooter>
  <rowBreaks count="1" manualBreakCount="1">
    <brk id="45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DDC357BD0EC44ABCBEF26827671B93" ma:contentTypeVersion="13" ma:contentTypeDescription="Crie um novo documento." ma:contentTypeScope="" ma:versionID="7946ca68f5c48f82d76d5ef8106e5004">
  <xsd:schema xmlns:xsd="http://www.w3.org/2001/XMLSchema" xmlns:xs="http://www.w3.org/2001/XMLSchema" xmlns:p="http://schemas.microsoft.com/office/2006/metadata/properties" xmlns:ns2="4ee8c29f-0043-43bd-a920-78533cdb0dba" xmlns:ns3="04760718-1613-44ea-ba0b-17b7e3b5813a" targetNamespace="http://schemas.microsoft.com/office/2006/metadata/properties" ma:root="true" ma:fieldsID="d389af7e439af988cb004309fb4eff3f" ns2:_="" ns3:_="">
    <xsd:import namespace="4ee8c29f-0043-43bd-a920-78533cdb0dba"/>
    <xsd:import namespace="04760718-1613-44ea-ba0b-17b7e3b58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8c29f-0043-43bd-a920-78533cdb0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60718-1613-44ea-ba0b-17b7e3b58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C3700E-A897-4E1B-AA58-DAB0772AB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08F165-6714-4DCB-820B-09FB6A435BF2}"/>
</file>

<file path=customXml/itemProps3.xml><?xml version="1.0" encoding="utf-8"?>
<ds:datastoreItem xmlns:ds="http://schemas.openxmlformats.org/officeDocument/2006/customXml" ds:itemID="{0717B813-F539-4156-B16A-B0003D43AAE1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f6f5246a-8e21-49d1-86a8-5f836d8efba0"/>
    <ds:schemaRef ds:uri="http://www.w3.org/XML/1998/namespace"/>
    <ds:schemaRef ds:uri="http://purl.org/dc/terms/"/>
    <ds:schemaRef ds:uri="http://schemas.openxmlformats.org/package/2006/metadata/core-properties"/>
    <ds:schemaRef ds:uri="7a89f4f3-2489-4f0d-ac7c-5884494b089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CUSTOS</vt:lpstr>
    </vt:vector>
  </TitlesOfParts>
  <Company>Ultracargo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rodrigo.mucin</dc:creator>
  <cp:lastModifiedBy>Andrea Maria de Souza</cp:lastModifiedBy>
  <cp:lastPrinted>2020-07-24T23:49:29Z</cp:lastPrinted>
  <dcterms:created xsi:type="dcterms:W3CDTF">2011-02-24T11:40:40Z</dcterms:created>
  <dcterms:modified xsi:type="dcterms:W3CDTF">2021-07-12T11:29:51Z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0x010100E2DDC357BD0EC44ABCBEF26827671B93</vt:lpwstr>
  </property>
  <property fmtid="{D5CDD505-2E9C-101B-9397-08002B2CF9AE}" pid="3" name="MSIP_Label_2fd73686-eb4f-4998-b3bf-e97edf3edea7_Enabled">
    <vt:lpwstr>true</vt:lpwstr>
  </property>
  <property fmtid="{D5CDD505-2E9C-101B-9397-08002B2CF9AE}" pid="4" name="MSIP_Label_2fd73686-eb4f-4998-b3bf-e97edf3edea7_SetDate">
    <vt:lpwstr>2021-07-12T11:29:42Z</vt:lpwstr>
  </property>
  <property fmtid="{D5CDD505-2E9C-101B-9397-08002B2CF9AE}" pid="5" name="MSIP_Label_2fd73686-eb4f-4998-b3bf-e97edf3edea7_Method">
    <vt:lpwstr>Privileged</vt:lpwstr>
  </property>
  <property fmtid="{D5CDD505-2E9C-101B-9397-08002B2CF9AE}" pid="6" name="MSIP_Label_2fd73686-eb4f-4998-b3bf-e97edf3edea7_Name">
    <vt:lpwstr>Ultracargo - Interna</vt:lpwstr>
  </property>
  <property fmtid="{D5CDD505-2E9C-101B-9397-08002B2CF9AE}" pid="7" name="MSIP_Label_2fd73686-eb4f-4998-b3bf-e97edf3edea7_SiteId">
    <vt:lpwstr>72b5f416-8f41-4c88-a6a0-bb4b91383888</vt:lpwstr>
  </property>
  <property fmtid="{D5CDD505-2E9C-101B-9397-08002B2CF9AE}" pid="8" name="MSIP_Label_2fd73686-eb4f-4998-b3bf-e97edf3edea7_ActionId">
    <vt:lpwstr>25823590-a7ee-4693-ad85-8b113ab0a419</vt:lpwstr>
  </property>
  <property fmtid="{D5CDD505-2E9C-101B-9397-08002B2CF9AE}" pid="9" name="MSIP_Label_2fd73686-eb4f-4998-b3bf-e97edf3edea7_ContentBits">
    <vt:lpwstr>2</vt:lpwstr>
  </property>
</Properties>
</file>